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showInkAnnotation="0" defaultThemeVersion="124226"/>
  <xr:revisionPtr revIDLastSave="20" documentId="11_F480A603F993DF539AA18F22FCADB523BFD2BE89" xr6:coauthVersionLast="47" xr6:coauthVersionMax="47" xr10:uidLastSave="{75FDCD40-F803-4B7C-972A-670CCAF0D33B}"/>
  <bookViews>
    <workbookView xWindow="28680" yWindow="-120" windowWidth="29040" windowHeight="15840" xr2:uid="{00000000-000D-0000-FFFF-FFFF00000000}"/>
  </bookViews>
  <sheets>
    <sheet name="PV ELWA" sheetId="2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8" i="2" l="1"/>
  <c r="A25" i="2"/>
  <c r="A28" i="2" l="1"/>
  <c r="C26" i="2"/>
  <c r="C29" i="2" l="1"/>
  <c r="A22" i="2"/>
  <c r="C23" i="2" s="1"/>
  <c r="A20" i="2" l="1"/>
  <c r="C19" i="2" l="1"/>
  <c r="C21" i="2"/>
  <c r="A16" i="2"/>
  <c r="C17" i="2" s="1"/>
</calcChain>
</file>

<file path=xl/sharedStrings.xml><?xml version="1.0" encoding="utf-8"?>
<sst xmlns="http://schemas.openxmlformats.org/spreadsheetml/2006/main" count="50" uniqueCount="37">
  <si>
    <t>[°C]</t>
  </si>
  <si>
    <t>[pcs]</t>
  </si>
  <si>
    <t>[A]</t>
  </si>
  <si>
    <t>[V]</t>
  </si>
  <si>
    <t>Number of strings parallel</t>
  </si>
  <si>
    <t>Voc / open circuit voltage</t>
  </si>
  <si>
    <t>maximum current</t>
  </si>
  <si>
    <t>maximum voltage level</t>
  </si>
  <si>
    <t>Panel characteristics</t>
  </si>
  <si>
    <t>Results</t>
  </si>
  <si>
    <t>Array characteristics</t>
  </si>
  <si>
    <t>total current at STC (standard test conditions)</t>
  </si>
  <si>
    <t>[Wp]</t>
  </si>
  <si>
    <t>Pmpp / nominal power</t>
  </si>
  <si>
    <t>Impp / nominal current</t>
  </si>
  <si>
    <t>Number of panels in series</t>
  </si>
  <si>
    <t>installed nominal power</t>
  </si>
  <si>
    <t>Input fields</t>
  </si>
  <si>
    <t>ELWA characteristics to be considered</t>
  </si>
  <si>
    <t>PV array dimensioning for my-PV ELWA</t>
  </si>
  <si>
    <t>highest panel temperature during the year</t>
  </si>
  <si>
    <t>Results for highest panel temperature during the year</t>
  </si>
  <si>
    <t>Results for STC (standard test conditions)</t>
  </si>
  <si>
    <t>total open circuit voltage at STC (standard test conditions)</t>
  </si>
  <si>
    <t>total open circuit voltage at lowest ambient temperature during the year</t>
  </si>
  <si>
    <t>lowest panel temperature during the year</t>
  </si>
  <si>
    <t>minimum startup voltage</t>
  </si>
  <si>
    <t>Vmpp / nominal voltage</t>
  </si>
  <si>
    <t>total mpp voltage at STC (standard test conditions)</t>
  </si>
  <si>
    <t>minimum voltage</t>
  </si>
  <si>
    <t>Results for lowest panel temperature during the year</t>
  </si>
  <si>
    <t>total mpp voltage at highest panel temperature during the year</t>
  </si>
  <si>
    <t>Temp. coefficient of Voc (negative value)</t>
  </si>
  <si>
    <t>v220523</t>
  </si>
  <si>
    <t>Explanation</t>
  </si>
  <si>
    <t>Dies ist nur ein Hinweis. Konfiguration OK.
This is only a hint. Configuration OK.</t>
  </si>
  <si>
    <t>Dies ist eine Warnung. Konfiguration nicht OK.
This is a warning. Configuration not 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</si>
</sst>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8"/>
      <color rgb="FF000000"/>
      <name val="Tahoma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Arial"/>
      <family val="2"/>
    </font>
    <font>
      <b/>
      <sz val="11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3B67A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2" fontId="1" fillId="2" borderId="1" xfId="1" applyNumberFormat="1" applyAlignment="1">
      <alignment horizontal="center"/>
    </xf>
    <xf numFmtId="2" fontId="2" fillId="3" borderId="1" xfId="2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4" fillId="4" borderId="0" xfId="0" applyFont="1" applyFill="1" applyBorder="1" applyAlignment="1">
      <alignment vertical="center"/>
    </xf>
    <xf numFmtId="0" fontId="3" fillId="5" borderId="0" xfId="0" applyFont="1" applyFill="1"/>
    <xf numFmtId="0" fontId="0" fillId="5" borderId="0" xfId="0" applyFill="1"/>
    <xf numFmtId="0" fontId="4" fillId="6" borderId="0" xfId="0" applyFont="1" applyFill="1" applyBorder="1" applyAlignment="1">
      <alignment vertical="center"/>
    </xf>
    <xf numFmtId="0" fontId="1" fillId="2" borderId="1" xfId="1" applyAlignment="1" applyProtection="1">
      <alignment horizontal="center"/>
      <protection locked="0"/>
    </xf>
    <xf numFmtId="2" fontId="1" fillId="2" borderId="1" xfId="1" applyNumberFormat="1" applyAlignment="1" applyProtection="1">
      <alignment horizontal="center"/>
      <protection locked="0"/>
    </xf>
    <xf numFmtId="164" fontId="1" fillId="2" borderId="1" xfId="1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7" fillId="0" borderId="0" xfId="0" applyFont="1"/>
    <xf numFmtId="2" fontId="7" fillId="0" borderId="0" xfId="0" applyNumberFormat="1" applyFont="1"/>
    <xf numFmtId="0" fontId="4" fillId="0" borderId="0" xfId="0" applyFont="1" applyFill="1" applyBorder="1" applyAlignment="1">
      <alignment vertical="center"/>
    </xf>
    <xf numFmtId="0" fontId="7" fillId="0" borderId="0" xfId="0" applyFont="1" applyFill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8" fillId="4" borderId="0" xfId="0" applyFont="1" applyFill="1" applyBorder="1" applyAlignment="1">
      <alignment horizontal="center" vertical="center"/>
    </xf>
    <xf numFmtId="0" fontId="3" fillId="7" borderId="0" xfId="0" applyFont="1" applyFill="1" applyAlignment="1">
      <alignment wrapText="1"/>
    </xf>
    <xf numFmtId="0" fontId="9" fillId="8" borderId="0" xfId="0" applyFont="1" applyFill="1" applyAlignment="1">
      <alignment wrapText="1"/>
    </xf>
  </cellXfs>
  <cellStyles count="3">
    <cellStyle name="Berechnung" xfId="2" builtinId="22"/>
    <cellStyle name="Eingabe" xfId="1" builtinId="20"/>
    <cellStyle name="Standard" xfId="0" builtinId="0"/>
  </cellStyles>
  <dxfs count="28"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 xr9:uid="{00000000-0011-0000-FFFF-FFFF00000000}">
      <tableStyleElement type="wholeTable" dxfId="27"/>
      <tableStyleElement type="headerRow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C$8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182880</xdr:rowOff>
        </xdr:from>
        <xdr:to>
          <xdr:col>2</xdr:col>
          <xdr:colOff>57150</xdr:colOff>
          <xdr:row>7</xdr:row>
          <xdr:rowOff>19050</xdr:rowOff>
        </xdr:to>
        <xdr:sp macro="" textlink="">
          <xdr:nvSpPr>
            <xdr:cNvPr id="1025" name="Option Button 1" descr="V/°C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V/°C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6</xdr:row>
          <xdr:rowOff>175260</xdr:rowOff>
        </xdr:from>
        <xdr:to>
          <xdr:col>2</xdr:col>
          <xdr:colOff>53340</xdr:colOff>
          <xdr:row>8</xdr:row>
          <xdr:rowOff>17145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%/°C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2</xdr:col>
      <xdr:colOff>2971016</xdr:colOff>
      <xdr:row>0</xdr:row>
      <xdr:rowOff>15240</xdr:rowOff>
    </xdr:from>
    <xdr:to>
      <xdr:col>2</xdr:col>
      <xdr:colOff>4670276</xdr:colOff>
      <xdr:row>1</xdr:row>
      <xdr:rowOff>174102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3E227553-A1F1-456E-8EC0-0FDA42A5B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8841" y="15240"/>
          <a:ext cx="1703070" cy="3360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tabSelected="1" zoomScaleNormal="100" workbookViewId="0">
      <selection activeCell="A3" sqref="A3"/>
    </sheetView>
  </sheetViews>
  <sheetFormatPr baseColWidth="10" defaultColWidth="8.88671875" defaultRowHeight="14.4" x14ac:dyDescent="0.3"/>
  <cols>
    <col min="1" max="1" width="15.109375" customWidth="1"/>
    <col min="3" max="3" width="68.21875" bestFit="1" customWidth="1"/>
    <col min="4" max="13" width="8.88671875" style="17"/>
  </cols>
  <sheetData>
    <row r="1" spans="1:10" x14ac:dyDescent="0.3">
      <c r="A1" s="2" t="s">
        <v>17</v>
      </c>
      <c r="B1" s="24" t="s">
        <v>33</v>
      </c>
      <c r="C1" s="6" t="s">
        <v>19</v>
      </c>
      <c r="D1" s="21" t="s">
        <v>18</v>
      </c>
      <c r="E1" s="19"/>
      <c r="F1" s="19"/>
      <c r="G1" s="20"/>
      <c r="H1" s="20"/>
      <c r="I1" s="20"/>
      <c r="J1" s="20"/>
    </row>
    <row r="2" spans="1:10" x14ac:dyDescent="0.3">
      <c r="A2" s="9" t="s">
        <v>8</v>
      </c>
      <c r="B2" s="9"/>
      <c r="C2" s="9"/>
      <c r="D2" s="22">
        <v>10</v>
      </c>
      <c r="E2" s="22" t="s">
        <v>2</v>
      </c>
      <c r="F2" s="21" t="s">
        <v>6</v>
      </c>
    </row>
    <row r="3" spans="1:10" x14ac:dyDescent="0.3">
      <c r="A3" s="10">
        <v>270</v>
      </c>
      <c r="B3" s="1" t="s">
        <v>12</v>
      </c>
      <c r="C3" t="s">
        <v>13</v>
      </c>
      <c r="D3" s="23">
        <v>100</v>
      </c>
      <c r="E3" s="22" t="s">
        <v>3</v>
      </c>
      <c r="F3" s="21" t="s">
        <v>29</v>
      </c>
    </row>
    <row r="4" spans="1:10" x14ac:dyDescent="0.3">
      <c r="A4" s="11">
        <v>10.87</v>
      </c>
      <c r="B4" s="1" t="s">
        <v>2</v>
      </c>
      <c r="C4" t="s">
        <v>14</v>
      </c>
      <c r="D4" s="23">
        <v>110</v>
      </c>
      <c r="E4" s="22" t="s">
        <v>3</v>
      </c>
      <c r="F4" s="21" t="s">
        <v>26</v>
      </c>
    </row>
    <row r="5" spans="1:10" x14ac:dyDescent="0.3">
      <c r="A5" s="11">
        <v>38.4</v>
      </c>
      <c r="B5" s="1" t="s">
        <v>3</v>
      </c>
      <c r="C5" t="s">
        <v>5</v>
      </c>
      <c r="D5" s="23">
        <v>360</v>
      </c>
      <c r="E5" s="22" t="s">
        <v>3</v>
      </c>
      <c r="F5" s="21" t="s">
        <v>7</v>
      </c>
    </row>
    <row r="6" spans="1:10" x14ac:dyDescent="0.3">
      <c r="A6" s="11">
        <v>30.9</v>
      </c>
      <c r="B6" s="1" t="s">
        <v>3</v>
      </c>
      <c r="C6" t="s">
        <v>27</v>
      </c>
    </row>
    <row r="7" spans="1:10" x14ac:dyDescent="0.3">
      <c r="A7" s="12">
        <v>-0.32</v>
      </c>
      <c r="B7" s="13"/>
      <c r="C7" s="17" t="s">
        <v>32</v>
      </c>
    </row>
    <row r="8" spans="1:10" x14ac:dyDescent="0.3">
      <c r="B8" s="13"/>
      <c r="C8" s="14">
        <v>2</v>
      </c>
    </row>
    <row r="9" spans="1:10" x14ac:dyDescent="0.3">
      <c r="A9" s="9" t="s">
        <v>10</v>
      </c>
      <c r="B9" s="9"/>
      <c r="C9" s="9"/>
    </row>
    <row r="10" spans="1:10" x14ac:dyDescent="0.3">
      <c r="A10" s="10">
        <v>8</v>
      </c>
      <c r="B10" s="1" t="s">
        <v>1</v>
      </c>
      <c r="C10" t="s">
        <v>15</v>
      </c>
    </row>
    <row r="11" spans="1:10" x14ac:dyDescent="0.3">
      <c r="A11" s="10">
        <v>1</v>
      </c>
      <c r="B11" s="1" t="s">
        <v>1</v>
      </c>
      <c r="C11" t="s">
        <v>4</v>
      </c>
    </row>
    <row r="12" spans="1:10" x14ac:dyDescent="0.3">
      <c r="A12" s="10">
        <v>-15</v>
      </c>
      <c r="B12" s="4" t="s">
        <v>0</v>
      </c>
      <c r="C12" t="s">
        <v>25</v>
      </c>
    </row>
    <row r="13" spans="1:10" x14ac:dyDescent="0.3">
      <c r="A13" s="10">
        <v>65</v>
      </c>
      <c r="B13" s="4" t="s">
        <v>0</v>
      </c>
      <c r="C13" t="s">
        <v>20</v>
      </c>
    </row>
    <row r="14" spans="1:10" x14ac:dyDescent="0.3">
      <c r="A14" s="9" t="s">
        <v>9</v>
      </c>
      <c r="B14" s="9"/>
      <c r="C14" s="9"/>
    </row>
    <row r="15" spans="1:10" x14ac:dyDescent="0.3">
      <c r="A15" s="7" t="s">
        <v>22</v>
      </c>
      <c r="B15" s="8"/>
      <c r="C15" s="8"/>
    </row>
    <row r="16" spans="1:10" x14ac:dyDescent="0.3">
      <c r="A16" s="3">
        <f>A3*A10*A11</f>
        <v>2160</v>
      </c>
      <c r="B16" s="1" t="s">
        <v>12</v>
      </c>
      <c r="C16" t="s">
        <v>16</v>
      </c>
    </row>
    <row r="17" spans="1:5" x14ac:dyDescent="0.3">
      <c r="B17" s="1"/>
      <c r="C17" s="5" t="str">
        <f>IF(A16&lt;=2000,"OK","NOTE: maximum DC power of ELWA is 2.000 W")</f>
        <v>NOTE: maximum DC power of ELWA is 2.000 W</v>
      </c>
    </row>
    <row r="18" spans="1:5" x14ac:dyDescent="0.3">
      <c r="A18" s="3">
        <f>A11*A4</f>
        <v>10.87</v>
      </c>
      <c r="B18" s="1" t="s">
        <v>2</v>
      </c>
      <c r="C18" t="s">
        <v>11</v>
      </c>
    </row>
    <row r="19" spans="1:5" x14ac:dyDescent="0.3">
      <c r="B19" s="1"/>
      <c r="C19" s="5" t="str">
        <f>IF(A18&lt;=D2,"OK","NOTE: ELWA will limit the current to 10A")</f>
        <v>NOTE: ELWA will limit the current to 10A</v>
      </c>
    </row>
    <row r="20" spans="1:5" x14ac:dyDescent="0.3">
      <c r="A20" s="3">
        <f>A5*A10</f>
        <v>307.2</v>
      </c>
      <c r="B20" s="1" t="s">
        <v>3</v>
      </c>
      <c r="C20" t="s">
        <v>23</v>
      </c>
    </row>
    <row r="21" spans="1:5" x14ac:dyDescent="0.3">
      <c r="C21" s="5" t="str">
        <f>IF(AND(A20&gt;=D4,A20&lt;=D5),"OK","ATTENTION: outside voltage range")</f>
        <v>OK</v>
      </c>
    </row>
    <row r="22" spans="1:5" x14ac:dyDescent="0.3">
      <c r="A22" s="3">
        <f>A6*A10</f>
        <v>247.2</v>
      </c>
      <c r="B22" s="1" t="s">
        <v>3</v>
      </c>
      <c r="C22" t="s">
        <v>28</v>
      </c>
    </row>
    <row r="23" spans="1:5" x14ac:dyDescent="0.3">
      <c r="C23" s="5" t="str">
        <f>IF(AND(A22&gt;=D3,A22&lt;=D5),"OK","ATTENTION: outside voltage range")</f>
        <v>OK</v>
      </c>
    </row>
    <row r="24" spans="1:5" x14ac:dyDescent="0.3">
      <c r="A24" s="7" t="s">
        <v>30</v>
      </c>
      <c r="B24" s="8"/>
      <c r="C24" s="8"/>
    </row>
    <row r="25" spans="1:5" x14ac:dyDescent="0.3">
      <c r="A25" s="3">
        <f>IF(C8=1,A5*A10+A10*A7*-1*(25-A12),A5*A10+A5*A10*A7/100*-1*(25-A12))</f>
        <v>346.52159999999998</v>
      </c>
      <c r="B25" s="1" t="s">
        <v>3</v>
      </c>
      <c r="C25" t="s">
        <v>24</v>
      </c>
    </row>
    <row r="26" spans="1:5" x14ac:dyDescent="0.3">
      <c r="C26" s="5" t="str">
        <f>IF(AND(D3&lt;A25,A25&lt;D5),"OK","ATTENTION: outside voltage range")</f>
        <v>OK</v>
      </c>
    </row>
    <row r="27" spans="1:5" x14ac:dyDescent="0.3">
      <c r="A27" s="7" t="s">
        <v>21</v>
      </c>
      <c r="B27" s="8"/>
      <c r="C27" s="8"/>
    </row>
    <row r="28" spans="1:5" x14ac:dyDescent="0.3">
      <c r="A28" s="3">
        <f>IF(C8=1,A6*A10+A10*A7*-1*(25-A13),A6*A10+A5*A10*A7/100*-1*(25-A13))</f>
        <v>207.8784</v>
      </c>
      <c r="B28" s="1" t="s">
        <v>3</v>
      </c>
      <c r="C28" t="s">
        <v>31</v>
      </c>
      <c r="E28" s="18"/>
    </row>
    <row r="29" spans="1:5" x14ac:dyDescent="0.3">
      <c r="C29" s="5" t="str">
        <f>IF(AND(D3&lt;A28,A28&lt;D5),"OK","ATTENTION: outside voltage range")</f>
        <v>OK</v>
      </c>
    </row>
    <row r="30" spans="1:5" x14ac:dyDescent="0.3">
      <c r="A30" s="9" t="s">
        <v>34</v>
      </c>
      <c r="B30" s="9"/>
      <c r="C30" s="9"/>
    </row>
    <row r="31" spans="1:5" ht="28.8" x14ac:dyDescent="0.3">
      <c r="C31" s="25" t="s">
        <v>35</v>
      </c>
    </row>
    <row r="32" spans="1:5" ht="28.8" x14ac:dyDescent="0.3">
      <c r="C32" s="26" t="s">
        <v>36</v>
      </c>
    </row>
    <row r="33" spans="3:3" x14ac:dyDescent="0.3">
      <c r="C33" s="15"/>
    </row>
    <row r="36" spans="3:3" x14ac:dyDescent="0.3">
      <c r="C36" s="16"/>
    </row>
  </sheetData>
  <sheetProtection algorithmName="SHA-512" hashValue="/Zuvc5fRbRBMVx3CX5xL9zXWAPJRPmNdTsaM9zt7dhWRFGlZHld/tP6j1wGTdwTtJFdZ3DaMQhxgnlA1Scwsvw==" saltValue="+hgu+n0G7Roa4+AY9kOlHQ==" spinCount="100000" sheet="1" objects="1" scenarios="1" selectLockedCells="1"/>
  <conditionalFormatting sqref="C19">
    <cfRule type="containsText" dxfId="25" priority="57" operator="containsText" text="OK">
      <formula>NOT(ISERROR(SEARCH("OK",C19)))</formula>
    </cfRule>
    <cfRule type="containsText" dxfId="24" priority="67" operator="containsText" text="Attention">
      <formula>NOT(ISERROR(SEARCH("Attention",C19)))</formula>
    </cfRule>
    <cfRule type="containsText" dxfId="23" priority="71" operator="containsText" text="ok">
      <formula>NOT(ISERROR(SEARCH("ok",C19)))</formula>
    </cfRule>
    <cfRule type="cellIs" dxfId="22" priority="72" operator="equal">
      <formula>"OK"</formula>
    </cfRule>
    <cfRule type="cellIs" dxfId="21" priority="73" operator="equal">
      <formula>"""OK"""</formula>
    </cfRule>
  </conditionalFormatting>
  <conditionalFormatting sqref="C26">
    <cfRule type="containsText" dxfId="20" priority="52" operator="containsText" text="OK">
      <formula>NOT(ISERROR(SEARCH("OK",C26)))</formula>
    </cfRule>
    <cfRule type="containsText" dxfId="19" priority="53" operator="containsText" text="Attention">
      <formula>NOT(ISERROR(SEARCH("Attention",C26)))</formula>
    </cfRule>
    <cfRule type="containsText" dxfId="18" priority="54" operator="containsText" text="ok">
      <formula>NOT(ISERROR(SEARCH("ok",C26)))</formula>
    </cfRule>
    <cfRule type="cellIs" dxfId="17" priority="55" operator="equal">
      <formula>"OK"</formula>
    </cfRule>
    <cfRule type="cellIs" dxfId="16" priority="56" operator="equal">
      <formula>"""OK"""</formula>
    </cfRule>
  </conditionalFormatting>
  <conditionalFormatting sqref="C17">
    <cfRule type="containsText" dxfId="15" priority="47" operator="containsText" text="OK">
      <formula>NOT(ISERROR(SEARCH("OK",C17)))</formula>
    </cfRule>
    <cfRule type="containsText" dxfId="14" priority="48" operator="containsText" text="Attention">
      <formula>NOT(ISERROR(SEARCH("Attention",C17)))</formula>
    </cfRule>
    <cfRule type="containsText" dxfId="13" priority="49" operator="containsText" text="ok">
      <formula>NOT(ISERROR(SEARCH("ok",C17)))</formula>
    </cfRule>
    <cfRule type="cellIs" dxfId="12" priority="50" operator="equal">
      <formula>"OK"</formula>
    </cfRule>
    <cfRule type="cellIs" dxfId="11" priority="51" operator="equal">
      <formula>"""OK"""</formula>
    </cfRule>
  </conditionalFormatting>
  <conditionalFormatting sqref="C21 C23">
    <cfRule type="containsText" dxfId="10" priority="31" operator="containsText" text="OK">
      <formula>NOT(ISERROR(SEARCH("OK",C21)))</formula>
    </cfRule>
    <cfRule type="containsText" dxfId="9" priority="32" operator="containsText" text="Attention">
      <formula>NOT(ISERROR(SEARCH("Attention",C21)))</formula>
    </cfRule>
    <cfRule type="containsText" dxfId="8" priority="33" operator="containsText" text="ok">
      <formula>NOT(ISERROR(SEARCH("ok",C21)))</formula>
    </cfRule>
    <cfRule type="cellIs" dxfId="7" priority="34" operator="equal">
      <formula>"OK"</formula>
    </cfRule>
    <cfRule type="cellIs" dxfId="6" priority="35" operator="equal">
      <formula>"""OK"""</formula>
    </cfRule>
  </conditionalFormatting>
  <conditionalFormatting sqref="C29">
    <cfRule type="containsText" dxfId="5" priority="16" operator="containsText" text="OK">
      <formula>NOT(ISERROR(SEARCH("OK",C29)))</formula>
    </cfRule>
    <cfRule type="containsText" dxfId="4" priority="17" operator="containsText" text="Attention">
      <formula>NOT(ISERROR(SEARCH("Attention",C29)))</formula>
    </cfRule>
    <cfRule type="containsText" dxfId="3" priority="18" operator="containsText" text="ok">
      <formula>NOT(ISERROR(SEARCH("ok",C29)))</formula>
    </cfRule>
    <cfRule type="cellIs" dxfId="2" priority="19" operator="equal">
      <formula>"OK"</formula>
    </cfRule>
    <cfRule type="cellIs" dxfId="1" priority="20" operator="equal">
      <formula>"""OK"""</formula>
    </cfRule>
  </conditionalFormatting>
  <conditionalFormatting sqref="C17 C19">
    <cfRule type="containsText" dxfId="0" priority="46" operator="containsText" text="note">
      <formula>NOT(ISERROR(SEARCH("note",C17)))</formula>
    </cfRule>
  </conditionalFormatting>
  <pageMargins left="0.7" right="0.7" top="0.75" bottom="0.75" header="0.3" footer="0.3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locked="0" defaultSize="0" autoFill="0" autoLine="0" autoPict="0" altText="V/°C">
                <anchor moveWithCells="1">
                  <from>
                    <xdr:col>1</xdr:col>
                    <xdr:colOff>38100</xdr:colOff>
                    <xdr:row>5</xdr:row>
                    <xdr:rowOff>182880</xdr:rowOff>
                  </from>
                  <to>
                    <xdr:col>2</xdr:col>
                    <xdr:colOff>60960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locked="0" defaultSize="0" autoFill="0" autoLine="0" autoPict="0">
                <anchor moveWithCells="1">
                  <from>
                    <xdr:col>1</xdr:col>
                    <xdr:colOff>38100</xdr:colOff>
                    <xdr:row>6</xdr:row>
                    <xdr:rowOff>175260</xdr:rowOff>
                  </from>
                  <to>
                    <xdr:col>2</xdr:col>
                    <xdr:colOff>45720</xdr:colOff>
                    <xdr:row>8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PV ELWA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2022-05-23T11:27:35Z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1dbc6ec7-de97-4539-8e8e-59d7851fb650</vt:lpwstr>
  </property>
</Properties>
</file>